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24-DPE\13- SAE\2-POLE AFFAIRES EUROPEENNES\11-1 PRIME EUROPE\"/>
    </mc:Choice>
  </mc:AlternateContent>
  <xr:revisionPtr revIDLastSave="0" documentId="13_ncr:1_{7F934C30-65C0-463A-842D-DEE0BE7BE28B}" xr6:coauthVersionLast="47" xr6:coauthVersionMax="47" xr10:uidLastSave="{00000000-0000-0000-0000-000000000000}"/>
  <bookViews>
    <workbookView xWindow="-108" yWindow="-108" windowWidth="23256" windowHeight="12576" xr2:uid="{B29BF1B8-76DE-4D3D-97F5-394F0E0E79EB}"/>
  </bookViews>
  <sheets>
    <sheet name="modalités B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0" i="1" l="1"/>
  <c r="G110" i="1" s="1"/>
  <c r="I110" i="1" s="1"/>
  <c r="F109" i="1"/>
  <c r="G109" i="1" s="1"/>
  <c r="I109" i="1" s="1"/>
  <c r="F108" i="1"/>
  <c r="G108" i="1" s="1"/>
  <c r="I108" i="1" s="1"/>
  <c r="F107" i="1"/>
  <c r="G107" i="1" s="1"/>
  <c r="I107" i="1" s="1"/>
  <c r="G106" i="1"/>
  <c r="I106" i="1" s="1"/>
  <c r="F106" i="1"/>
  <c r="G105" i="1"/>
  <c r="I105" i="1" s="1"/>
  <c r="F105" i="1"/>
  <c r="F104" i="1"/>
  <c r="G104" i="1" s="1"/>
  <c r="I104" i="1" s="1"/>
  <c r="G103" i="1"/>
  <c r="F103" i="1"/>
  <c r="G99" i="1"/>
  <c r="I99" i="1" s="1"/>
  <c r="F99" i="1"/>
  <c r="F98" i="1"/>
  <c r="G98" i="1" s="1"/>
  <c r="I98" i="1" s="1"/>
  <c r="F97" i="1"/>
  <c r="G97" i="1" s="1"/>
  <c r="I97" i="1" s="1"/>
  <c r="I96" i="1"/>
  <c r="G96" i="1"/>
  <c r="F96" i="1"/>
  <c r="F95" i="1"/>
  <c r="G95" i="1" s="1"/>
  <c r="I95" i="1" s="1"/>
  <c r="F94" i="1"/>
  <c r="G94" i="1" s="1"/>
  <c r="I94" i="1" s="1"/>
  <c r="F93" i="1"/>
  <c r="G93" i="1" s="1"/>
  <c r="I93" i="1" s="1"/>
  <c r="F92" i="1"/>
  <c r="G92" i="1" s="1"/>
  <c r="F88" i="1"/>
  <c r="G88" i="1" s="1"/>
  <c r="I88" i="1" s="1"/>
  <c r="F87" i="1"/>
  <c r="G87" i="1" s="1"/>
  <c r="I87" i="1" s="1"/>
  <c r="G86" i="1"/>
  <c r="I86" i="1" s="1"/>
  <c r="F86" i="1"/>
  <c r="G85" i="1"/>
  <c r="I85" i="1" s="1"/>
  <c r="F85" i="1"/>
  <c r="F84" i="1"/>
  <c r="G84" i="1" s="1"/>
  <c r="I84" i="1" s="1"/>
  <c r="F83" i="1"/>
  <c r="G83" i="1" s="1"/>
  <c r="I83" i="1" s="1"/>
  <c r="I82" i="1"/>
  <c r="G82" i="1"/>
  <c r="F82" i="1"/>
  <c r="F81" i="1"/>
  <c r="G81" i="1" s="1"/>
  <c r="F77" i="1"/>
  <c r="G77" i="1" s="1"/>
  <c r="I77" i="1" s="1"/>
  <c r="I76" i="1"/>
  <c r="G76" i="1"/>
  <c r="F76" i="1"/>
  <c r="F75" i="1"/>
  <c r="G75" i="1" s="1"/>
  <c r="I75" i="1" s="1"/>
  <c r="F74" i="1"/>
  <c r="G74" i="1" s="1"/>
  <c r="I74" i="1" s="1"/>
  <c r="F73" i="1"/>
  <c r="G73" i="1" s="1"/>
  <c r="I73" i="1" s="1"/>
  <c r="G72" i="1"/>
  <c r="I72" i="1" s="1"/>
  <c r="F72" i="1"/>
  <c r="G71" i="1"/>
  <c r="I71" i="1" s="1"/>
  <c r="F71" i="1"/>
  <c r="F70" i="1"/>
  <c r="G70" i="1" s="1"/>
  <c r="G66" i="1"/>
  <c r="I66" i="1" s="1"/>
  <c r="F66" i="1"/>
  <c r="G65" i="1"/>
  <c r="I65" i="1" s="1"/>
  <c r="F65" i="1"/>
  <c r="F64" i="1"/>
  <c r="G64" i="1" s="1"/>
  <c r="I64" i="1" s="1"/>
  <c r="F63" i="1"/>
  <c r="G63" i="1" s="1"/>
  <c r="I63" i="1" s="1"/>
  <c r="I62" i="1"/>
  <c r="G62" i="1"/>
  <c r="F62" i="1"/>
  <c r="F61" i="1"/>
  <c r="G61" i="1" s="1"/>
  <c r="I61" i="1" s="1"/>
  <c r="F60" i="1"/>
  <c r="G60" i="1" s="1"/>
  <c r="I60" i="1" s="1"/>
  <c r="G59" i="1"/>
  <c r="F59" i="1"/>
  <c r="F55" i="1"/>
  <c r="G55" i="1" s="1"/>
  <c r="I55" i="1" s="1"/>
  <c r="F54" i="1"/>
  <c r="G54" i="1" s="1"/>
  <c r="I54" i="1" s="1"/>
  <c r="F53" i="1"/>
  <c r="G53" i="1" s="1"/>
  <c r="I53" i="1" s="1"/>
  <c r="F52" i="1"/>
  <c r="G52" i="1" s="1"/>
  <c r="F51" i="1"/>
  <c r="G51" i="1" s="1"/>
  <c r="I51" i="1" s="1"/>
  <c r="F50" i="1"/>
  <c r="G50" i="1" s="1"/>
  <c r="I50" i="1" s="1"/>
  <c r="F49" i="1"/>
  <c r="G49" i="1" s="1"/>
  <c r="F48" i="1"/>
  <c r="G48" i="1" s="1"/>
  <c r="I44" i="1"/>
  <c r="G44" i="1"/>
  <c r="F44" i="1"/>
  <c r="F43" i="1"/>
  <c r="G43" i="1" s="1"/>
  <c r="I43" i="1" s="1"/>
  <c r="F42" i="1"/>
  <c r="G42" i="1" s="1"/>
  <c r="I42" i="1" s="1"/>
  <c r="G41" i="1"/>
  <c r="F41" i="1"/>
  <c r="F40" i="1"/>
  <c r="G40" i="1" s="1"/>
  <c r="I40" i="1" s="1"/>
  <c r="F39" i="1"/>
  <c r="G39" i="1" s="1"/>
  <c r="I39" i="1" s="1"/>
  <c r="G38" i="1"/>
  <c r="F38" i="1"/>
  <c r="F37" i="1"/>
  <c r="G37" i="1" s="1"/>
  <c r="F33" i="1"/>
  <c r="G33" i="1" s="1"/>
  <c r="I33" i="1" s="1"/>
  <c r="F32" i="1"/>
  <c r="G32" i="1" s="1"/>
  <c r="I32" i="1" s="1"/>
  <c r="F31" i="1"/>
  <c r="G31" i="1" s="1"/>
  <c r="I31" i="1" s="1"/>
  <c r="F30" i="1"/>
  <c r="G30" i="1" s="1"/>
  <c r="F29" i="1"/>
  <c r="G29" i="1" s="1"/>
  <c r="I29" i="1" s="1"/>
  <c r="F28" i="1"/>
  <c r="G28" i="1" s="1"/>
  <c r="G27" i="1"/>
  <c r="F27" i="1"/>
  <c r="F26" i="1"/>
  <c r="G26" i="1" s="1"/>
  <c r="F22" i="1"/>
  <c r="G22" i="1" s="1"/>
  <c r="I22" i="1" s="1"/>
  <c r="G21" i="1"/>
  <c r="I21" i="1" s="1"/>
  <c r="F21" i="1"/>
  <c r="F20" i="1"/>
  <c r="G20" i="1" s="1"/>
  <c r="F19" i="1"/>
  <c r="G19" i="1" s="1"/>
  <c r="F18" i="1"/>
  <c r="G18" i="1" s="1"/>
  <c r="G17" i="1"/>
  <c r="F17" i="1"/>
  <c r="F16" i="1"/>
  <c r="G16" i="1" s="1"/>
  <c r="F15" i="1"/>
  <c r="G15" i="1" s="1"/>
</calcChain>
</file>

<file path=xl/sharedStrings.xml><?xml version="1.0" encoding="utf-8"?>
<sst xmlns="http://schemas.openxmlformats.org/spreadsheetml/2006/main" count="150" uniqueCount="28">
  <si>
    <t>Grille Taux d'affectation</t>
  </si>
  <si>
    <t>Rappel des seuils du RI pour le calcul de la subvention :</t>
  </si>
  <si>
    <t>1.</t>
  </si>
  <si>
    <t>Plafond de 20% du BP</t>
  </si>
  <si>
    <t>2.</t>
  </si>
  <si>
    <t>seuil minimal de 10 000 €</t>
  </si>
  <si>
    <t>3.</t>
  </si>
  <si>
    <t>seuil maximal de 30 000 €</t>
  </si>
  <si>
    <t>4.</t>
  </si>
  <si>
    <t>taux d'affectation minimum de 20%</t>
  </si>
  <si>
    <t>Formule de calcul</t>
  </si>
  <si>
    <r>
      <rPr>
        <b/>
        <sz val="11"/>
        <color theme="1"/>
        <rFont val="Aptos Narrow"/>
        <family val="2"/>
        <scheme val="minor"/>
      </rPr>
      <t>Calcul du montant de la base subventionnable</t>
    </r>
    <r>
      <rPr>
        <sz val="11"/>
        <color theme="1"/>
        <rFont val="Aptos Narrow"/>
        <family val="2"/>
        <scheme val="minor"/>
      </rPr>
      <t xml:space="preserve"> = [Nb heures références par ETP] x [coût horaire de référence] x [Nb de personnes affectées au projet] x [Nb année du projet] x [Taux d'affectation]</t>
    </r>
  </si>
  <si>
    <r>
      <rPr>
        <b/>
        <sz val="11"/>
        <color theme="1"/>
        <rFont val="Aptos Narrow"/>
        <family val="2"/>
        <scheme val="minor"/>
      </rPr>
      <t>Calcul du montant maximal de la subvention</t>
    </r>
    <r>
      <rPr>
        <sz val="11"/>
        <color theme="1"/>
        <rFont val="Aptos Narrow"/>
        <family val="2"/>
        <scheme val="minor"/>
      </rPr>
      <t xml:space="preserve"> = [Montant de la base subventionnable] x 50%</t>
    </r>
  </si>
  <si>
    <t>taux d'affectation</t>
  </si>
  <si>
    <t>Nb personnes</t>
  </si>
  <si>
    <t>Nb heures références par ETP</t>
  </si>
  <si>
    <t>coût horaire de référence</t>
  </si>
  <si>
    <t>Nb année projet</t>
  </si>
  <si>
    <t>base subventionnable</t>
  </si>
  <si>
    <t>Montant aide (50% de base sub)</t>
  </si>
  <si>
    <t>Seuil</t>
  </si>
  <si>
    <t>% montant sub max / seuil</t>
  </si>
  <si>
    <t>Seuil minimal non atteint</t>
  </si>
  <si>
    <t>Max dépassé</t>
  </si>
  <si>
    <t>base calcul annuelle</t>
  </si>
  <si>
    <t>base sub</t>
  </si>
  <si>
    <t>Montant aide</t>
  </si>
  <si>
    <t>Réflexion à avoir sur des aides représentants moins de 20% de la base subventionnable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</si>
</sst>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4" fillId="0" borderId="0" xfId="0" applyFont="1"/>
    <xf numFmtId="0" fontId="0" fillId="2" borderId="9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1" xfId="0" applyFill="1" applyBorder="1" applyAlignment="1">
      <alignment wrapText="1"/>
    </xf>
    <xf numFmtId="9" fontId="0" fillId="0" borderId="12" xfId="0" applyNumberFormat="1" applyBorder="1" applyAlignment="1">
      <alignment wrapText="1"/>
    </xf>
    <xf numFmtId="8" fontId="0" fillId="0" borderId="0" xfId="0" applyNumberFormat="1" applyAlignment="1">
      <alignment wrapText="1"/>
    </xf>
    <xf numFmtId="8" fontId="2" fillId="0" borderId="13" xfId="0" applyNumberFormat="1" applyFont="1" applyBorder="1" applyAlignment="1">
      <alignment wrapText="1"/>
    </xf>
    <xf numFmtId="0" fontId="0" fillId="0" borderId="12" xfId="0" applyBorder="1" applyAlignment="1">
      <alignment wrapText="1"/>
    </xf>
    <xf numFmtId="9" fontId="0" fillId="0" borderId="13" xfId="1" applyFont="1" applyBorder="1" applyAlignment="1">
      <alignment wrapText="1"/>
    </xf>
    <xf numFmtId="8" fontId="5" fillId="0" borderId="13" xfId="0" applyNumberFormat="1" applyFont="1" applyBorder="1" applyAlignment="1">
      <alignment wrapText="1"/>
    </xf>
    <xf numFmtId="9" fontId="0" fillId="0" borderId="14" xfId="0" applyNumberFormat="1" applyBorder="1" applyAlignment="1">
      <alignment wrapText="1"/>
    </xf>
    <xf numFmtId="0" fontId="0" fillId="0" borderId="15" xfId="0" applyBorder="1" applyAlignment="1">
      <alignment wrapText="1"/>
    </xf>
    <xf numFmtId="8" fontId="0" fillId="0" borderId="15" xfId="0" applyNumberFormat="1" applyBorder="1" applyAlignment="1">
      <alignment wrapText="1"/>
    </xf>
    <xf numFmtId="8" fontId="0" fillId="0" borderId="16" xfId="0" applyNumberFormat="1" applyBorder="1" applyAlignment="1">
      <alignment wrapText="1"/>
    </xf>
    <xf numFmtId="0" fontId="0" fillId="0" borderId="14" xfId="0" applyBorder="1" applyAlignment="1">
      <alignment wrapText="1"/>
    </xf>
    <xf numFmtId="9" fontId="0" fillId="0" borderId="16" xfId="1" applyFont="1" applyBorder="1" applyAlignment="1">
      <alignment wrapText="1"/>
    </xf>
    <xf numFmtId="8" fontId="0" fillId="0" borderId="13" xfId="0" applyNumberFormat="1" applyBorder="1" applyAlignment="1">
      <alignment wrapText="1"/>
    </xf>
    <xf numFmtId="9" fontId="0" fillId="0" borderId="17" xfId="0" applyNumberFormat="1" applyBorder="1" applyAlignment="1">
      <alignment wrapText="1"/>
    </xf>
    <xf numFmtId="0" fontId="0" fillId="0" borderId="18" xfId="0" applyBorder="1" applyAlignment="1">
      <alignment wrapText="1"/>
    </xf>
    <xf numFmtId="8" fontId="0" fillId="0" borderId="18" xfId="0" applyNumberFormat="1" applyBorder="1" applyAlignment="1">
      <alignment wrapText="1"/>
    </xf>
    <xf numFmtId="8" fontId="2" fillId="0" borderId="19" xfId="0" applyNumberFormat="1" applyFont="1" applyBorder="1" applyAlignment="1">
      <alignment wrapText="1"/>
    </xf>
    <xf numFmtId="0" fontId="0" fillId="0" borderId="17" xfId="0" applyBorder="1" applyAlignment="1">
      <alignment wrapText="1"/>
    </xf>
    <xf numFmtId="9" fontId="0" fillId="0" borderId="19" xfId="1" applyFont="1" applyBorder="1" applyAlignment="1">
      <alignment wrapText="1"/>
    </xf>
    <xf numFmtId="8" fontId="2" fillId="0" borderId="16" xfId="0" applyNumberFormat="1" applyFont="1" applyBorder="1" applyAlignment="1">
      <alignment wrapText="1"/>
    </xf>
    <xf numFmtId="9" fontId="2" fillId="0" borderId="19" xfId="1" applyFont="1" applyBorder="1" applyAlignment="1">
      <alignment wrapText="1"/>
    </xf>
    <xf numFmtId="9" fontId="2" fillId="0" borderId="13" xfId="1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7701C-382E-401B-B2F2-5C30B5FBD54C}">
  <dimension ref="A1:K113"/>
  <sheetViews>
    <sheetView tabSelected="1" workbookViewId="0">
      <selection activeCell="C118" sqref="C118"/>
    </sheetView>
  </sheetViews>
  <sheetFormatPr baseColWidth="10" defaultColWidth="13.88671875" defaultRowHeight="14.4" x14ac:dyDescent="0.3"/>
  <cols>
    <col min="1" max="1" width="11.109375" style="1" customWidth="1"/>
    <col min="2" max="7" width="13.88671875" style="1"/>
    <col min="8" max="8" width="11.5546875" style="1" customWidth="1"/>
    <col min="9" max="9" width="10.77734375" style="1" customWidth="1"/>
    <col min="10" max="16384" width="13.88671875" style="1"/>
  </cols>
  <sheetData>
    <row r="1" spans="1:9" ht="28.8" customHeight="1" x14ac:dyDescent="0.3">
      <c r="A1" s="40" t="s">
        <v>0</v>
      </c>
      <c r="B1" s="40"/>
    </row>
    <row r="3" spans="1:9" x14ac:dyDescent="0.3">
      <c r="A3" s="2" t="s">
        <v>1</v>
      </c>
      <c r="B3" s="3"/>
      <c r="C3" s="3"/>
      <c r="D3" s="4"/>
    </row>
    <row r="4" spans="1:9" x14ac:dyDescent="0.3">
      <c r="A4" s="5" t="s">
        <v>2</v>
      </c>
      <c r="B4" t="s">
        <v>3</v>
      </c>
      <c r="C4"/>
      <c r="D4" s="6"/>
    </row>
    <row r="5" spans="1:9" x14ac:dyDescent="0.3">
      <c r="A5" s="5" t="s">
        <v>4</v>
      </c>
      <c r="B5" t="s">
        <v>5</v>
      </c>
      <c r="D5" s="7"/>
    </row>
    <row r="6" spans="1:9" x14ac:dyDescent="0.3">
      <c r="A6" s="5" t="s">
        <v>6</v>
      </c>
      <c r="B6" t="s">
        <v>7</v>
      </c>
      <c r="D6" s="7"/>
    </row>
    <row r="7" spans="1:9" x14ac:dyDescent="0.3">
      <c r="A7" s="8" t="s">
        <v>8</v>
      </c>
      <c r="B7" s="9" t="s">
        <v>9</v>
      </c>
      <c r="C7" s="10"/>
      <c r="D7" s="11"/>
    </row>
    <row r="8" spans="1:9" x14ac:dyDescent="0.3">
      <c r="B8"/>
    </row>
    <row r="9" spans="1:9" x14ac:dyDescent="0.3">
      <c r="A9" s="12" t="s">
        <v>10</v>
      </c>
      <c r="B9"/>
    </row>
    <row r="10" spans="1:9" x14ac:dyDescent="0.3">
      <c r="A10" s="1" t="s">
        <v>2</v>
      </c>
      <c r="B10" t="s">
        <v>11</v>
      </c>
    </row>
    <row r="11" spans="1:9" x14ac:dyDescent="0.3">
      <c r="A11" s="1" t="s">
        <v>4</v>
      </c>
      <c r="B11" t="s">
        <v>12</v>
      </c>
    </row>
    <row r="12" spans="1:9" x14ac:dyDescent="0.3">
      <c r="B12"/>
    </row>
    <row r="13" spans="1:9" ht="15" thickBot="1" x14ac:dyDescent="0.35"/>
    <row r="14" spans="1:9" ht="43.8" thickBot="1" x14ac:dyDescent="0.35">
      <c r="A14" s="13" t="s">
        <v>13</v>
      </c>
      <c r="B14" s="14" t="s">
        <v>14</v>
      </c>
      <c r="C14" s="14" t="s">
        <v>15</v>
      </c>
      <c r="D14" s="14" t="s">
        <v>16</v>
      </c>
      <c r="E14" s="14" t="s">
        <v>17</v>
      </c>
      <c r="F14" s="14" t="s">
        <v>18</v>
      </c>
      <c r="G14" s="15" t="s">
        <v>19</v>
      </c>
      <c r="H14" s="16" t="s">
        <v>20</v>
      </c>
      <c r="I14" s="17" t="s">
        <v>21</v>
      </c>
    </row>
    <row r="15" spans="1:9" ht="43.8" thickTop="1" x14ac:dyDescent="0.3">
      <c r="A15" s="18">
        <v>0.2</v>
      </c>
      <c r="B15" s="1">
        <v>1</v>
      </c>
      <c r="C15" s="1">
        <v>1491</v>
      </c>
      <c r="D15" s="19">
        <v>37.65</v>
      </c>
      <c r="E15" s="1">
        <v>1</v>
      </c>
      <c r="F15" s="19">
        <f t="shared" ref="F15:F22" si="0">B15*C15*D15*A15*E15</f>
        <v>11227.230000000001</v>
      </c>
      <c r="G15" s="20">
        <f t="shared" ref="G15:G22" si="1">0.5*F15</f>
        <v>5613.6150000000007</v>
      </c>
      <c r="H15" s="21" t="s">
        <v>22</v>
      </c>
      <c r="I15" s="22">
        <v>0</v>
      </c>
    </row>
    <row r="16" spans="1:9" x14ac:dyDescent="0.3">
      <c r="A16" s="18">
        <v>0.2</v>
      </c>
      <c r="B16" s="1">
        <v>1</v>
      </c>
      <c r="C16" s="1">
        <v>1491</v>
      </c>
      <c r="D16" s="19">
        <v>37.65</v>
      </c>
      <c r="E16" s="1">
        <v>2</v>
      </c>
      <c r="F16" s="19">
        <f t="shared" si="0"/>
        <v>22454.460000000003</v>
      </c>
      <c r="G16" s="23">
        <f t="shared" si="1"/>
        <v>11227.230000000001</v>
      </c>
      <c r="H16" s="21"/>
      <c r="I16" s="22">
        <v>1</v>
      </c>
    </row>
    <row r="17" spans="1:9" x14ac:dyDescent="0.3">
      <c r="A17" s="18">
        <v>0.2</v>
      </c>
      <c r="B17" s="1">
        <v>1</v>
      </c>
      <c r="C17" s="1">
        <v>1491</v>
      </c>
      <c r="D17" s="19">
        <v>37.65</v>
      </c>
      <c r="E17" s="1">
        <v>3</v>
      </c>
      <c r="F17" s="19">
        <f t="shared" si="0"/>
        <v>33681.69</v>
      </c>
      <c r="G17" s="23">
        <f t="shared" si="1"/>
        <v>16840.845000000001</v>
      </c>
      <c r="H17" s="21"/>
      <c r="I17" s="22">
        <v>1</v>
      </c>
    </row>
    <row r="18" spans="1:9" ht="15" thickBot="1" x14ac:dyDescent="0.35">
      <c r="A18" s="24">
        <v>0.2</v>
      </c>
      <c r="B18" s="25">
        <v>1</v>
      </c>
      <c r="C18" s="25">
        <v>1491</v>
      </c>
      <c r="D18" s="26">
        <v>37.65</v>
      </c>
      <c r="E18" s="25">
        <v>4</v>
      </c>
      <c r="F18" s="26">
        <f t="shared" si="0"/>
        <v>44908.920000000006</v>
      </c>
      <c r="G18" s="27">
        <f t="shared" si="1"/>
        <v>22454.460000000003</v>
      </c>
      <c r="H18" s="28"/>
      <c r="I18" s="29">
        <v>1</v>
      </c>
    </row>
    <row r="19" spans="1:9" ht="15" thickTop="1" x14ac:dyDescent="0.3">
      <c r="A19" s="18">
        <v>0.2</v>
      </c>
      <c r="B19" s="1">
        <v>2</v>
      </c>
      <c r="C19" s="1">
        <v>1491</v>
      </c>
      <c r="D19" s="19">
        <v>37.65</v>
      </c>
      <c r="E19" s="1">
        <v>1</v>
      </c>
      <c r="F19" s="19">
        <f t="shared" si="0"/>
        <v>22454.460000000003</v>
      </c>
      <c r="G19" s="23">
        <f t="shared" si="1"/>
        <v>11227.230000000001</v>
      </c>
      <c r="H19" s="21"/>
      <c r="I19" s="22">
        <v>1</v>
      </c>
    </row>
    <row r="20" spans="1:9" x14ac:dyDescent="0.3">
      <c r="A20" s="18">
        <v>0.2</v>
      </c>
      <c r="B20" s="1">
        <v>2</v>
      </c>
      <c r="C20" s="1">
        <v>1491</v>
      </c>
      <c r="D20" s="19">
        <v>37.65</v>
      </c>
      <c r="E20" s="1">
        <v>2</v>
      </c>
      <c r="F20" s="19">
        <f t="shared" si="0"/>
        <v>44908.920000000006</v>
      </c>
      <c r="G20" s="30">
        <f t="shared" si="1"/>
        <v>22454.460000000003</v>
      </c>
      <c r="H20" s="21"/>
      <c r="I20" s="22">
        <v>1</v>
      </c>
    </row>
    <row r="21" spans="1:9" x14ac:dyDescent="0.3">
      <c r="A21" s="18">
        <v>0.2</v>
      </c>
      <c r="B21" s="1">
        <v>2</v>
      </c>
      <c r="C21" s="1">
        <v>1491</v>
      </c>
      <c r="D21" s="19">
        <v>37.65</v>
      </c>
      <c r="E21" s="1">
        <v>3</v>
      </c>
      <c r="F21" s="19">
        <f t="shared" si="0"/>
        <v>67363.38</v>
      </c>
      <c r="G21" s="20">
        <f t="shared" si="1"/>
        <v>33681.69</v>
      </c>
      <c r="H21" s="21" t="s">
        <v>23</v>
      </c>
      <c r="I21" s="22">
        <f>30000/G21</f>
        <v>0.8906916487860318</v>
      </c>
    </row>
    <row r="22" spans="1:9" ht="15" thickBot="1" x14ac:dyDescent="0.35">
      <c r="A22" s="31">
        <v>0.2</v>
      </c>
      <c r="B22" s="32">
        <v>2</v>
      </c>
      <c r="C22" s="32">
        <v>1491</v>
      </c>
      <c r="D22" s="33">
        <v>37.65</v>
      </c>
      <c r="E22" s="32">
        <v>4</v>
      </c>
      <c r="F22" s="33">
        <f t="shared" si="0"/>
        <v>89817.840000000011</v>
      </c>
      <c r="G22" s="34">
        <f t="shared" si="1"/>
        <v>44908.920000000006</v>
      </c>
      <c r="H22" s="35" t="s">
        <v>23</v>
      </c>
      <c r="I22" s="36">
        <f>30000/G22</f>
        <v>0.66801873658952382</v>
      </c>
    </row>
    <row r="24" spans="1:9" ht="15" thickBot="1" x14ac:dyDescent="0.35"/>
    <row r="25" spans="1:9" ht="43.8" thickBot="1" x14ac:dyDescent="0.35">
      <c r="A25" s="13" t="s">
        <v>13</v>
      </c>
      <c r="B25" s="14" t="s">
        <v>14</v>
      </c>
      <c r="C25" s="14" t="s">
        <v>24</v>
      </c>
      <c r="D25" s="14" t="s">
        <v>16</v>
      </c>
      <c r="E25" s="14" t="s">
        <v>17</v>
      </c>
      <c r="F25" s="14" t="s">
        <v>25</v>
      </c>
      <c r="G25" s="15" t="s">
        <v>26</v>
      </c>
      <c r="H25" s="16" t="s">
        <v>20</v>
      </c>
      <c r="I25" s="17" t="s">
        <v>21</v>
      </c>
    </row>
    <row r="26" spans="1:9" ht="43.8" thickTop="1" x14ac:dyDescent="0.3">
      <c r="A26" s="18">
        <v>0.3</v>
      </c>
      <c r="B26" s="1">
        <v>1</v>
      </c>
      <c r="C26" s="1">
        <v>1491</v>
      </c>
      <c r="D26" s="19">
        <v>37.65</v>
      </c>
      <c r="E26" s="1">
        <v>1</v>
      </c>
      <c r="F26" s="19">
        <f t="shared" ref="F26:F33" si="2">B26*C26*D26*A26*E26</f>
        <v>16840.845000000001</v>
      </c>
      <c r="G26" s="20">
        <f t="shared" ref="G26:G33" si="3">0.5*F26</f>
        <v>8420.4225000000006</v>
      </c>
      <c r="H26" s="21" t="s">
        <v>22</v>
      </c>
      <c r="I26" s="22">
        <v>0</v>
      </c>
    </row>
    <row r="27" spans="1:9" x14ac:dyDescent="0.3">
      <c r="A27" s="18">
        <v>0.3</v>
      </c>
      <c r="B27" s="1">
        <v>1</v>
      </c>
      <c r="C27" s="1">
        <v>1491</v>
      </c>
      <c r="D27" s="19">
        <v>37.65</v>
      </c>
      <c r="E27" s="1">
        <v>2</v>
      </c>
      <c r="F27" s="19">
        <f t="shared" si="2"/>
        <v>33681.69</v>
      </c>
      <c r="G27" s="23">
        <f t="shared" si="3"/>
        <v>16840.845000000001</v>
      </c>
      <c r="H27" s="21"/>
      <c r="I27" s="22">
        <v>1</v>
      </c>
    </row>
    <row r="28" spans="1:9" x14ac:dyDescent="0.3">
      <c r="A28" s="18">
        <v>0.3</v>
      </c>
      <c r="B28" s="1">
        <v>1</v>
      </c>
      <c r="C28" s="1">
        <v>1491</v>
      </c>
      <c r="D28" s="19">
        <v>37.65</v>
      </c>
      <c r="E28" s="1">
        <v>3</v>
      </c>
      <c r="F28" s="19">
        <f t="shared" si="2"/>
        <v>50522.535000000003</v>
      </c>
      <c r="G28" s="23">
        <f t="shared" si="3"/>
        <v>25261.267500000002</v>
      </c>
      <c r="H28" s="21"/>
      <c r="I28" s="22">
        <v>1</v>
      </c>
    </row>
    <row r="29" spans="1:9" ht="15" thickBot="1" x14ac:dyDescent="0.35">
      <c r="A29" s="24">
        <v>0.3</v>
      </c>
      <c r="B29" s="25">
        <v>1</v>
      </c>
      <c r="C29" s="25">
        <v>1491</v>
      </c>
      <c r="D29" s="26">
        <v>37.65</v>
      </c>
      <c r="E29" s="25">
        <v>4</v>
      </c>
      <c r="F29" s="26">
        <f t="shared" si="2"/>
        <v>67363.38</v>
      </c>
      <c r="G29" s="37">
        <f t="shared" si="3"/>
        <v>33681.69</v>
      </c>
      <c r="H29" s="28" t="s">
        <v>23</v>
      </c>
      <c r="I29" s="29">
        <f>30000/G29</f>
        <v>0.8906916487860318</v>
      </c>
    </row>
    <row r="30" spans="1:9" ht="15" thickTop="1" x14ac:dyDescent="0.3">
      <c r="A30" s="18">
        <v>0.3</v>
      </c>
      <c r="B30" s="1">
        <v>2</v>
      </c>
      <c r="C30" s="1">
        <v>1491</v>
      </c>
      <c r="D30" s="19">
        <v>37.65</v>
      </c>
      <c r="E30" s="1">
        <v>1</v>
      </c>
      <c r="F30" s="19">
        <f t="shared" si="2"/>
        <v>33681.69</v>
      </c>
      <c r="G30" s="23">
        <f t="shared" si="3"/>
        <v>16840.845000000001</v>
      </c>
      <c r="H30" s="21"/>
      <c r="I30" s="22">
        <v>1</v>
      </c>
    </row>
    <row r="31" spans="1:9" x14ac:dyDescent="0.3">
      <c r="A31" s="18">
        <v>0.3</v>
      </c>
      <c r="B31" s="1">
        <v>2</v>
      </c>
      <c r="C31" s="1">
        <v>1491</v>
      </c>
      <c r="D31" s="19">
        <v>37.65</v>
      </c>
      <c r="E31" s="1">
        <v>2</v>
      </c>
      <c r="F31" s="19">
        <f t="shared" si="2"/>
        <v>67363.38</v>
      </c>
      <c r="G31" s="20">
        <f t="shared" si="3"/>
        <v>33681.69</v>
      </c>
      <c r="H31" s="21" t="s">
        <v>23</v>
      </c>
      <c r="I31" s="22">
        <f>30000/G31</f>
        <v>0.8906916487860318</v>
      </c>
    </row>
    <row r="32" spans="1:9" x14ac:dyDescent="0.3">
      <c r="A32" s="18">
        <v>0.3</v>
      </c>
      <c r="B32" s="1">
        <v>2</v>
      </c>
      <c r="C32" s="1">
        <v>1491</v>
      </c>
      <c r="D32" s="19">
        <v>37.65</v>
      </c>
      <c r="E32" s="1">
        <v>3</v>
      </c>
      <c r="F32" s="19">
        <f t="shared" si="2"/>
        <v>101045.07</v>
      </c>
      <c r="G32" s="20">
        <f t="shared" si="3"/>
        <v>50522.535000000003</v>
      </c>
      <c r="H32" s="21" t="s">
        <v>23</v>
      </c>
      <c r="I32" s="22">
        <f>30000/G32</f>
        <v>0.5937944325240212</v>
      </c>
    </row>
    <row r="33" spans="1:11" ht="15" thickBot="1" x14ac:dyDescent="0.35">
      <c r="A33" s="31">
        <v>0.3</v>
      </c>
      <c r="B33" s="32">
        <v>2</v>
      </c>
      <c r="C33" s="32">
        <v>1491</v>
      </c>
      <c r="D33" s="33">
        <v>37.65</v>
      </c>
      <c r="E33" s="32">
        <v>4</v>
      </c>
      <c r="F33" s="33">
        <f t="shared" si="2"/>
        <v>134726.76</v>
      </c>
      <c r="G33" s="34">
        <f t="shared" si="3"/>
        <v>67363.38</v>
      </c>
      <c r="H33" s="35" t="s">
        <v>23</v>
      </c>
      <c r="I33" s="36">
        <f>30000/G33</f>
        <v>0.4453458243930159</v>
      </c>
      <c r="K33"/>
    </row>
    <row r="35" spans="1:11" ht="15" thickBot="1" x14ac:dyDescent="0.35"/>
    <row r="36" spans="1:11" ht="43.8" thickBot="1" x14ac:dyDescent="0.35">
      <c r="A36" s="13" t="s">
        <v>13</v>
      </c>
      <c r="B36" s="14" t="s">
        <v>14</v>
      </c>
      <c r="C36" s="14" t="s">
        <v>24</v>
      </c>
      <c r="D36" s="14" t="s">
        <v>16</v>
      </c>
      <c r="E36" s="14" t="s">
        <v>17</v>
      </c>
      <c r="F36" s="14" t="s">
        <v>25</v>
      </c>
      <c r="G36" s="15" t="s">
        <v>26</v>
      </c>
      <c r="H36" s="16" t="s">
        <v>20</v>
      </c>
      <c r="I36" s="17" t="s">
        <v>21</v>
      </c>
    </row>
    <row r="37" spans="1:11" ht="15" thickTop="1" x14ac:dyDescent="0.3">
      <c r="A37" s="18">
        <v>0.4</v>
      </c>
      <c r="B37" s="1">
        <v>1</v>
      </c>
      <c r="C37" s="1">
        <v>1491</v>
      </c>
      <c r="D37" s="19">
        <v>37.65</v>
      </c>
      <c r="E37" s="1">
        <v>1</v>
      </c>
      <c r="F37" s="19">
        <f t="shared" ref="F37:F44" si="4">B37*C37*D37*A37*E37</f>
        <v>22454.460000000003</v>
      </c>
      <c r="G37" s="23">
        <f t="shared" ref="G37:G44" si="5">0.5*F37</f>
        <v>11227.230000000001</v>
      </c>
      <c r="H37" s="21"/>
      <c r="I37" s="22">
        <v>1</v>
      </c>
      <c r="K37"/>
    </row>
    <row r="38" spans="1:11" x14ac:dyDescent="0.3">
      <c r="A38" s="18">
        <v>0.4</v>
      </c>
      <c r="B38" s="1">
        <v>1</v>
      </c>
      <c r="C38" s="1">
        <v>1491</v>
      </c>
      <c r="D38" s="19">
        <v>37.65</v>
      </c>
      <c r="E38" s="1">
        <v>2</v>
      </c>
      <c r="F38" s="19">
        <f t="shared" si="4"/>
        <v>44908.920000000006</v>
      </c>
      <c r="G38" s="23">
        <f t="shared" si="5"/>
        <v>22454.460000000003</v>
      </c>
      <c r="H38" s="21"/>
      <c r="I38" s="22">
        <v>1</v>
      </c>
    </row>
    <row r="39" spans="1:11" x14ac:dyDescent="0.3">
      <c r="A39" s="18">
        <v>0.4</v>
      </c>
      <c r="B39" s="1">
        <v>1</v>
      </c>
      <c r="C39" s="1">
        <v>1491</v>
      </c>
      <c r="D39" s="19">
        <v>37.65</v>
      </c>
      <c r="E39" s="1">
        <v>3</v>
      </c>
      <c r="F39" s="19">
        <f t="shared" si="4"/>
        <v>67363.38</v>
      </c>
      <c r="G39" s="20">
        <f t="shared" si="5"/>
        <v>33681.69</v>
      </c>
      <c r="H39" s="21" t="s">
        <v>23</v>
      </c>
      <c r="I39" s="22">
        <f>30000/G39</f>
        <v>0.8906916487860318</v>
      </c>
    </row>
    <row r="40" spans="1:11" ht="15" thickBot="1" x14ac:dyDescent="0.35">
      <c r="A40" s="24">
        <v>0.4</v>
      </c>
      <c r="B40" s="25">
        <v>1</v>
      </c>
      <c r="C40" s="25">
        <v>1491</v>
      </c>
      <c r="D40" s="26">
        <v>37.65</v>
      </c>
      <c r="E40" s="25">
        <v>4</v>
      </c>
      <c r="F40" s="26">
        <f t="shared" si="4"/>
        <v>89817.840000000011</v>
      </c>
      <c r="G40" s="37">
        <f t="shared" si="5"/>
        <v>44908.920000000006</v>
      </c>
      <c r="H40" s="28" t="s">
        <v>23</v>
      </c>
      <c r="I40" s="29">
        <f>30000/G40</f>
        <v>0.66801873658952382</v>
      </c>
    </row>
    <row r="41" spans="1:11" ht="15" thickTop="1" x14ac:dyDescent="0.3">
      <c r="A41" s="18">
        <v>0.4</v>
      </c>
      <c r="B41" s="1">
        <v>2</v>
      </c>
      <c r="C41" s="1">
        <v>1491</v>
      </c>
      <c r="D41" s="19">
        <v>37.65</v>
      </c>
      <c r="E41" s="1">
        <v>1</v>
      </c>
      <c r="F41" s="19">
        <f t="shared" si="4"/>
        <v>44908.920000000006</v>
      </c>
      <c r="G41" s="23">
        <f t="shared" si="5"/>
        <v>22454.460000000003</v>
      </c>
      <c r="H41" s="21"/>
      <c r="I41" s="22">
        <v>1</v>
      </c>
    </row>
    <row r="42" spans="1:11" x14ac:dyDescent="0.3">
      <c r="A42" s="18">
        <v>0.4</v>
      </c>
      <c r="B42" s="1">
        <v>2</v>
      </c>
      <c r="C42" s="1">
        <v>1491</v>
      </c>
      <c r="D42" s="19">
        <v>37.65</v>
      </c>
      <c r="E42" s="1">
        <v>2</v>
      </c>
      <c r="F42" s="19">
        <f t="shared" si="4"/>
        <v>89817.840000000011</v>
      </c>
      <c r="G42" s="20">
        <f t="shared" si="5"/>
        <v>44908.920000000006</v>
      </c>
      <c r="H42" s="21" t="s">
        <v>23</v>
      </c>
      <c r="I42" s="22">
        <f>30000/G42</f>
        <v>0.66801873658952382</v>
      </c>
    </row>
    <row r="43" spans="1:11" x14ac:dyDescent="0.3">
      <c r="A43" s="18">
        <v>0.4</v>
      </c>
      <c r="B43" s="1">
        <v>2</v>
      </c>
      <c r="C43" s="1">
        <v>1491</v>
      </c>
      <c r="D43" s="19">
        <v>37.65</v>
      </c>
      <c r="E43" s="1">
        <v>3</v>
      </c>
      <c r="F43" s="19">
        <f t="shared" si="4"/>
        <v>134726.76</v>
      </c>
      <c r="G43" s="20">
        <f t="shared" si="5"/>
        <v>67363.38</v>
      </c>
      <c r="H43" s="21" t="s">
        <v>23</v>
      </c>
      <c r="I43" s="22">
        <f>30000/G43</f>
        <v>0.4453458243930159</v>
      </c>
      <c r="K43"/>
    </row>
    <row r="44" spans="1:11" ht="15" thickBot="1" x14ac:dyDescent="0.35">
      <c r="A44" s="31">
        <v>0.4</v>
      </c>
      <c r="B44" s="32">
        <v>2</v>
      </c>
      <c r="C44" s="32">
        <v>1491</v>
      </c>
      <c r="D44" s="33">
        <v>37.65</v>
      </c>
      <c r="E44" s="32">
        <v>4</v>
      </c>
      <c r="F44" s="33">
        <f t="shared" si="4"/>
        <v>179635.68000000002</v>
      </c>
      <c r="G44" s="34">
        <f t="shared" si="5"/>
        <v>89817.840000000011</v>
      </c>
      <c r="H44" s="35" t="s">
        <v>23</v>
      </c>
      <c r="I44" s="36">
        <f>30000/G44</f>
        <v>0.33400936829476191</v>
      </c>
      <c r="K44"/>
    </row>
    <row r="46" spans="1:11" ht="15" thickBot="1" x14ac:dyDescent="0.35"/>
    <row r="47" spans="1:11" ht="43.8" thickBot="1" x14ac:dyDescent="0.35">
      <c r="A47" s="13" t="s">
        <v>13</v>
      </c>
      <c r="B47" s="14" t="s">
        <v>14</v>
      </c>
      <c r="C47" s="14" t="s">
        <v>24</v>
      </c>
      <c r="D47" s="14" t="s">
        <v>16</v>
      </c>
      <c r="E47" s="14" t="s">
        <v>17</v>
      </c>
      <c r="F47" s="14" t="s">
        <v>25</v>
      </c>
      <c r="G47" s="15" t="s">
        <v>26</v>
      </c>
      <c r="H47" s="16" t="s">
        <v>20</v>
      </c>
      <c r="I47" s="17" t="s">
        <v>21</v>
      </c>
    </row>
    <row r="48" spans="1:11" ht="15" thickTop="1" x14ac:dyDescent="0.3">
      <c r="A48" s="18">
        <v>0.5</v>
      </c>
      <c r="B48" s="1">
        <v>1</v>
      </c>
      <c r="C48" s="1">
        <v>1491</v>
      </c>
      <c r="D48" s="19">
        <v>37.65</v>
      </c>
      <c r="E48" s="1">
        <v>1</v>
      </c>
      <c r="F48" s="19">
        <f t="shared" ref="F48:F55" si="6">B48*C48*D48*A48*E48</f>
        <v>28068.075000000001</v>
      </c>
      <c r="G48" s="23">
        <f t="shared" ref="G48:G55" si="7">0.5*F48</f>
        <v>14034.0375</v>
      </c>
      <c r="H48" s="21"/>
      <c r="I48" s="22">
        <v>1</v>
      </c>
    </row>
    <row r="49" spans="1:11" x14ac:dyDescent="0.3">
      <c r="A49" s="18">
        <v>0.5</v>
      </c>
      <c r="B49" s="1">
        <v>1</v>
      </c>
      <c r="C49" s="1">
        <v>1491</v>
      </c>
      <c r="D49" s="19">
        <v>37.65</v>
      </c>
      <c r="E49" s="1">
        <v>2</v>
      </c>
      <c r="F49" s="19">
        <f t="shared" si="6"/>
        <v>56136.15</v>
      </c>
      <c r="G49" s="23">
        <f t="shared" si="7"/>
        <v>28068.075000000001</v>
      </c>
      <c r="H49" s="21"/>
      <c r="I49" s="22">
        <v>1</v>
      </c>
    </row>
    <row r="50" spans="1:11" x14ac:dyDescent="0.3">
      <c r="A50" s="18">
        <v>0.5</v>
      </c>
      <c r="B50" s="1">
        <v>1</v>
      </c>
      <c r="C50" s="1">
        <v>1491</v>
      </c>
      <c r="D50" s="19">
        <v>37.65</v>
      </c>
      <c r="E50" s="1">
        <v>3</v>
      </c>
      <c r="F50" s="19">
        <f t="shared" si="6"/>
        <v>84204.225000000006</v>
      </c>
      <c r="G50" s="20">
        <f t="shared" si="7"/>
        <v>42102.112500000003</v>
      </c>
      <c r="H50" s="21" t="s">
        <v>23</v>
      </c>
      <c r="I50" s="22">
        <f>30000/G50</f>
        <v>0.71255331902882535</v>
      </c>
    </row>
    <row r="51" spans="1:11" ht="15" thickBot="1" x14ac:dyDescent="0.35">
      <c r="A51" s="24">
        <v>0.5</v>
      </c>
      <c r="B51" s="25">
        <v>1</v>
      </c>
      <c r="C51" s="25">
        <v>1491</v>
      </c>
      <c r="D51" s="26">
        <v>37.65</v>
      </c>
      <c r="E51" s="25">
        <v>4</v>
      </c>
      <c r="F51" s="26">
        <f t="shared" si="6"/>
        <v>112272.3</v>
      </c>
      <c r="G51" s="37">
        <f t="shared" si="7"/>
        <v>56136.15</v>
      </c>
      <c r="H51" s="28" t="s">
        <v>23</v>
      </c>
      <c r="I51" s="29">
        <f>30000/G51</f>
        <v>0.53441498927161912</v>
      </c>
    </row>
    <row r="52" spans="1:11" ht="15" thickTop="1" x14ac:dyDescent="0.3">
      <c r="A52" s="18">
        <v>0.5</v>
      </c>
      <c r="B52" s="1">
        <v>2</v>
      </c>
      <c r="C52" s="1">
        <v>1491</v>
      </c>
      <c r="D52" s="19">
        <v>37.65</v>
      </c>
      <c r="E52" s="1">
        <v>1</v>
      </c>
      <c r="F52" s="19">
        <f t="shared" si="6"/>
        <v>56136.15</v>
      </c>
      <c r="G52" s="23">
        <f t="shared" si="7"/>
        <v>28068.075000000001</v>
      </c>
      <c r="H52" s="21"/>
      <c r="I52" s="22">
        <v>1</v>
      </c>
    </row>
    <row r="53" spans="1:11" x14ac:dyDescent="0.3">
      <c r="A53" s="18">
        <v>0.5</v>
      </c>
      <c r="B53" s="1">
        <v>2</v>
      </c>
      <c r="C53" s="1">
        <v>1491</v>
      </c>
      <c r="D53" s="19">
        <v>37.65</v>
      </c>
      <c r="E53" s="1">
        <v>2</v>
      </c>
      <c r="F53" s="19">
        <f t="shared" si="6"/>
        <v>112272.3</v>
      </c>
      <c r="G53" s="20">
        <f t="shared" si="7"/>
        <v>56136.15</v>
      </c>
      <c r="H53" s="21" t="s">
        <v>23</v>
      </c>
      <c r="I53" s="22">
        <f>30000/G53</f>
        <v>0.53441498927161912</v>
      </c>
    </row>
    <row r="54" spans="1:11" x14ac:dyDescent="0.3">
      <c r="A54" s="18">
        <v>0.5</v>
      </c>
      <c r="B54" s="1">
        <v>2</v>
      </c>
      <c r="C54" s="1">
        <v>1491</v>
      </c>
      <c r="D54" s="19">
        <v>37.65</v>
      </c>
      <c r="E54" s="1">
        <v>3</v>
      </c>
      <c r="F54" s="19">
        <f t="shared" si="6"/>
        <v>168408.45</v>
      </c>
      <c r="G54" s="20">
        <f t="shared" si="7"/>
        <v>84204.225000000006</v>
      </c>
      <c r="H54" s="21" t="s">
        <v>23</v>
      </c>
      <c r="I54" s="22">
        <f>30000/G54</f>
        <v>0.35627665951441267</v>
      </c>
      <c r="K54"/>
    </row>
    <row r="55" spans="1:11" ht="15" thickBot="1" x14ac:dyDescent="0.35">
      <c r="A55" s="31">
        <v>0.5</v>
      </c>
      <c r="B55" s="32">
        <v>2</v>
      </c>
      <c r="C55" s="32">
        <v>1491</v>
      </c>
      <c r="D55" s="33">
        <v>37.65</v>
      </c>
      <c r="E55" s="32">
        <v>4</v>
      </c>
      <c r="F55" s="33">
        <f t="shared" si="6"/>
        <v>224544.6</v>
      </c>
      <c r="G55" s="34">
        <f t="shared" si="7"/>
        <v>112272.3</v>
      </c>
      <c r="H55" s="35" t="s">
        <v>23</v>
      </c>
      <c r="I55" s="36">
        <f>30000/G55</f>
        <v>0.26720749463580956</v>
      </c>
      <c r="K55"/>
    </row>
    <row r="57" spans="1:11" ht="15" thickBot="1" x14ac:dyDescent="0.35"/>
    <row r="58" spans="1:11" ht="43.8" thickBot="1" x14ac:dyDescent="0.35">
      <c r="A58" s="13" t="s">
        <v>13</v>
      </c>
      <c r="B58" s="14" t="s">
        <v>14</v>
      </c>
      <c r="C58" s="14" t="s">
        <v>24</v>
      </c>
      <c r="D58" s="14" t="s">
        <v>16</v>
      </c>
      <c r="E58" s="14" t="s">
        <v>17</v>
      </c>
      <c r="F58" s="14" t="s">
        <v>25</v>
      </c>
      <c r="G58" s="15" t="s">
        <v>26</v>
      </c>
      <c r="H58" s="16" t="s">
        <v>20</v>
      </c>
      <c r="I58" s="17" t="s">
        <v>21</v>
      </c>
    </row>
    <row r="59" spans="1:11" ht="15" thickTop="1" x14ac:dyDescent="0.3">
      <c r="A59" s="18">
        <v>0.6</v>
      </c>
      <c r="B59" s="1">
        <v>1</v>
      </c>
      <c r="C59" s="1">
        <v>1491</v>
      </c>
      <c r="D59" s="19">
        <v>37.65</v>
      </c>
      <c r="E59" s="1">
        <v>1</v>
      </c>
      <c r="F59" s="19">
        <f t="shared" ref="F59:F66" si="8">B59*C59*D59*A59*E59</f>
        <v>33681.69</v>
      </c>
      <c r="G59" s="23">
        <f t="shared" ref="G59:G66" si="9">0.5*F59</f>
        <v>16840.845000000001</v>
      </c>
      <c r="H59" s="21"/>
      <c r="I59" s="22">
        <v>1</v>
      </c>
    </row>
    <row r="60" spans="1:11" x14ac:dyDescent="0.3">
      <c r="A60" s="18">
        <v>0.6</v>
      </c>
      <c r="B60" s="1">
        <v>1</v>
      </c>
      <c r="C60" s="1">
        <v>1491</v>
      </c>
      <c r="D60" s="19">
        <v>37.65</v>
      </c>
      <c r="E60" s="1">
        <v>2</v>
      </c>
      <c r="F60" s="19">
        <f t="shared" si="8"/>
        <v>67363.38</v>
      </c>
      <c r="G60" s="20">
        <f t="shared" si="9"/>
        <v>33681.69</v>
      </c>
      <c r="H60" s="21" t="s">
        <v>23</v>
      </c>
      <c r="I60" s="22">
        <f t="shared" ref="I60:I66" si="10">30000/G60</f>
        <v>0.8906916487860318</v>
      </c>
    </row>
    <row r="61" spans="1:11" x14ac:dyDescent="0.3">
      <c r="A61" s="18">
        <v>0.6</v>
      </c>
      <c r="B61" s="1">
        <v>1</v>
      </c>
      <c r="C61" s="1">
        <v>1491</v>
      </c>
      <c r="D61" s="19">
        <v>37.65</v>
      </c>
      <c r="E61" s="1">
        <v>3</v>
      </c>
      <c r="F61" s="19">
        <f t="shared" si="8"/>
        <v>101045.07</v>
      </c>
      <c r="G61" s="20">
        <f t="shared" si="9"/>
        <v>50522.535000000003</v>
      </c>
      <c r="H61" s="21" t="s">
        <v>23</v>
      </c>
      <c r="I61" s="22">
        <f t="shared" si="10"/>
        <v>0.5937944325240212</v>
      </c>
    </row>
    <row r="62" spans="1:11" ht="15" thickBot="1" x14ac:dyDescent="0.35">
      <c r="A62" s="24">
        <v>0.6</v>
      </c>
      <c r="B62" s="25">
        <v>1</v>
      </c>
      <c r="C62" s="25">
        <v>1491</v>
      </c>
      <c r="D62" s="26">
        <v>37.65</v>
      </c>
      <c r="E62" s="25">
        <v>4</v>
      </c>
      <c r="F62" s="26">
        <f t="shared" si="8"/>
        <v>134726.76</v>
      </c>
      <c r="G62" s="37">
        <f t="shared" si="9"/>
        <v>67363.38</v>
      </c>
      <c r="H62" s="28" t="s">
        <v>23</v>
      </c>
      <c r="I62" s="29">
        <f t="shared" si="10"/>
        <v>0.4453458243930159</v>
      </c>
    </row>
    <row r="63" spans="1:11" ht="15" thickTop="1" x14ac:dyDescent="0.3">
      <c r="A63" s="18">
        <v>0.6</v>
      </c>
      <c r="B63" s="1">
        <v>2</v>
      </c>
      <c r="C63" s="1">
        <v>1491</v>
      </c>
      <c r="D63" s="19">
        <v>37.65</v>
      </c>
      <c r="E63" s="1">
        <v>1</v>
      </c>
      <c r="F63" s="19">
        <f t="shared" si="8"/>
        <v>67363.38</v>
      </c>
      <c r="G63" s="20">
        <f t="shared" si="9"/>
        <v>33681.69</v>
      </c>
      <c r="H63" s="21" t="s">
        <v>23</v>
      </c>
      <c r="I63" s="22">
        <f t="shared" si="10"/>
        <v>0.8906916487860318</v>
      </c>
    </row>
    <row r="64" spans="1:11" x14ac:dyDescent="0.3">
      <c r="A64" s="18">
        <v>0.6</v>
      </c>
      <c r="B64" s="1">
        <v>2</v>
      </c>
      <c r="C64" s="1">
        <v>1491</v>
      </c>
      <c r="D64" s="19">
        <v>37.65</v>
      </c>
      <c r="E64" s="1">
        <v>2</v>
      </c>
      <c r="F64" s="19">
        <f t="shared" si="8"/>
        <v>134726.76</v>
      </c>
      <c r="G64" s="20">
        <f t="shared" si="9"/>
        <v>67363.38</v>
      </c>
      <c r="H64" s="21" t="s">
        <v>23</v>
      </c>
      <c r="I64" s="22">
        <f t="shared" si="10"/>
        <v>0.4453458243930159</v>
      </c>
    </row>
    <row r="65" spans="1:9" x14ac:dyDescent="0.3">
      <c r="A65" s="18">
        <v>0.6</v>
      </c>
      <c r="B65" s="1">
        <v>2</v>
      </c>
      <c r="C65" s="1">
        <v>1491</v>
      </c>
      <c r="D65" s="19">
        <v>37.65</v>
      </c>
      <c r="E65" s="1">
        <v>3</v>
      </c>
      <c r="F65" s="19">
        <f t="shared" si="8"/>
        <v>202090.14</v>
      </c>
      <c r="G65" s="20">
        <f t="shared" si="9"/>
        <v>101045.07</v>
      </c>
      <c r="H65" s="21" t="s">
        <v>23</v>
      </c>
      <c r="I65" s="22">
        <f t="shared" si="10"/>
        <v>0.2968972162620106</v>
      </c>
    </row>
    <row r="66" spans="1:9" ht="15" thickBot="1" x14ac:dyDescent="0.35">
      <c r="A66" s="31">
        <v>0.6</v>
      </c>
      <c r="B66" s="32">
        <v>2</v>
      </c>
      <c r="C66" s="32">
        <v>1491</v>
      </c>
      <c r="D66" s="33">
        <v>37.65</v>
      </c>
      <c r="E66" s="32">
        <v>4</v>
      </c>
      <c r="F66" s="33">
        <f t="shared" si="8"/>
        <v>269453.52</v>
      </c>
      <c r="G66" s="34">
        <f t="shared" si="9"/>
        <v>134726.76</v>
      </c>
      <c r="H66" s="35" t="s">
        <v>23</v>
      </c>
      <c r="I66" s="36">
        <f t="shared" si="10"/>
        <v>0.22267291219650795</v>
      </c>
    </row>
    <row r="68" spans="1:9" ht="15" thickBot="1" x14ac:dyDescent="0.35"/>
    <row r="69" spans="1:9" ht="43.8" thickBot="1" x14ac:dyDescent="0.35">
      <c r="A69" s="13" t="s">
        <v>13</v>
      </c>
      <c r="B69" s="14" t="s">
        <v>14</v>
      </c>
      <c r="C69" s="14" t="s">
        <v>24</v>
      </c>
      <c r="D69" s="14" t="s">
        <v>16</v>
      </c>
      <c r="E69" s="14" t="s">
        <v>17</v>
      </c>
      <c r="F69" s="14" t="s">
        <v>25</v>
      </c>
      <c r="G69" s="15" t="s">
        <v>26</v>
      </c>
      <c r="H69" s="16" t="s">
        <v>20</v>
      </c>
      <c r="I69" s="17" t="s">
        <v>21</v>
      </c>
    </row>
    <row r="70" spans="1:9" ht="15" thickTop="1" x14ac:dyDescent="0.3">
      <c r="A70" s="18">
        <v>0.7</v>
      </c>
      <c r="B70" s="1">
        <v>1</v>
      </c>
      <c r="C70" s="1">
        <v>1491</v>
      </c>
      <c r="D70" s="19">
        <v>37.65</v>
      </c>
      <c r="E70" s="1">
        <v>1</v>
      </c>
      <c r="F70" s="19">
        <f t="shared" ref="F70:F77" si="11">B70*C70*D70*A70*E70</f>
        <v>39295.305</v>
      </c>
      <c r="G70" s="23">
        <f t="shared" ref="G70:G77" si="12">0.5*F70</f>
        <v>19647.6525</v>
      </c>
      <c r="H70" s="21"/>
      <c r="I70" s="22">
        <v>1</v>
      </c>
    </row>
    <row r="71" spans="1:9" x14ac:dyDescent="0.3">
      <c r="A71" s="18">
        <v>0.7</v>
      </c>
      <c r="B71" s="1">
        <v>1</v>
      </c>
      <c r="C71" s="1">
        <v>1491</v>
      </c>
      <c r="D71" s="19">
        <v>37.65</v>
      </c>
      <c r="E71" s="1">
        <v>2</v>
      </c>
      <c r="F71" s="19">
        <f t="shared" si="11"/>
        <v>78590.61</v>
      </c>
      <c r="G71" s="20">
        <f t="shared" si="12"/>
        <v>39295.305</v>
      </c>
      <c r="H71" s="21" t="s">
        <v>23</v>
      </c>
      <c r="I71" s="22">
        <f t="shared" ref="I71:I77" si="13">30000/G71</f>
        <v>0.76344998467374159</v>
      </c>
    </row>
    <row r="72" spans="1:9" x14ac:dyDescent="0.3">
      <c r="A72" s="18">
        <v>0.7</v>
      </c>
      <c r="B72" s="1">
        <v>1</v>
      </c>
      <c r="C72" s="1">
        <v>1491</v>
      </c>
      <c r="D72" s="19">
        <v>37.65</v>
      </c>
      <c r="E72" s="1">
        <v>3</v>
      </c>
      <c r="F72" s="19">
        <f t="shared" si="11"/>
        <v>117885.91500000001</v>
      </c>
      <c r="G72" s="20">
        <f t="shared" si="12"/>
        <v>58942.957500000004</v>
      </c>
      <c r="H72" s="21" t="s">
        <v>23</v>
      </c>
      <c r="I72" s="22">
        <f t="shared" si="13"/>
        <v>0.50896665644916095</v>
      </c>
    </row>
    <row r="73" spans="1:9" ht="15" thickBot="1" x14ac:dyDescent="0.35">
      <c r="A73" s="24">
        <v>0.7</v>
      </c>
      <c r="B73" s="25">
        <v>1</v>
      </c>
      <c r="C73" s="25">
        <v>1491</v>
      </c>
      <c r="D73" s="26">
        <v>37.65</v>
      </c>
      <c r="E73" s="25">
        <v>4</v>
      </c>
      <c r="F73" s="26">
        <f t="shared" si="11"/>
        <v>157181.22</v>
      </c>
      <c r="G73" s="37">
        <f t="shared" si="12"/>
        <v>78590.61</v>
      </c>
      <c r="H73" s="28" t="s">
        <v>23</v>
      </c>
      <c r="I73" s="29">
        <f t="shared" si="13"/>
        <v>0.38172499233687079</v>
      </c>
    </row>
    <row r="74" spans="1:9" ht="15" thickTop="1" x14ac:dyDescent="0.3">
      <c r="A74" s="18">
        <v>0.7</v>
      </c>
      <c r="B74" s="1">
        <v>2</v>
      </c>
      <c r="C74" s="1">
        <v>1491</v>
      </c>
      <c r="D74" s="19">
        <v>37.65</v>
      </c>
      <c r="E74" s="1">
        <v>1</v>
      </c>
      <c r="F74" s="19">
        <f t="shared" si="11"/>
        <v>78590.61</v>
      </c>
      <c r="G74" s="20">
        <f t="shared" si="12"/>
        <v>39295.305</v>
      </c>
      <c r="H74" s="21" t="s">
        <v>23</v>
      </c>
      <c r="I74" s="22">
        <f t="shared" si="13"/>
        <v>0.76344998467374159</v>
      </c>
    </row>
    <row r="75" spans="1:9" x14ac:dyDescent="0.3">
      <c r="A75" s="18">
        <v>0.7</v>
      </c>
      <c r="B75" s="1">
        <v>2</v>
      </c>
      <c r="C75" s="1">
        <v>1491</v>
      </c>
      <c r="D75" s="19">
        <v>37.65</v>
      </c>
      <c r="E75" s="1">
        <v>2</v>
      </c>
      <c r="F75" s="19">
        <f t="shared" si="11"/>
        <v>157181.22</v>
      </c>
      <c r="G75" s="20">
        <f t="shared" si="12"/>
        <v>78590.61</v>
      </c>
      <c r="H75" s="21" t="s">
        <v>23</v>
      </c>
      <c r="I75" s="22">
        <f t="shared" si="13"/>
        <v>0.38172499233687079</v>
      </c>
    </row>
    <row r="76" spans="1:9" x14ac:dyDescent="0.3">
      <c r="A76" s="18">
        <v>0.7</v>
      </c>
      <c r="B76" s="1">
        <v>2</v>
      </c>
      <c r="C76" s="1">
        <v>1491</v>
      </c>
      <c r="D76" s="19">
        <v>37.65</v>
      </c>
      <c r="E76" s="1">
        <v>3</v>
      </c>
      <c r="F76" s="19">
        <f t="shared" si="11"/>
        <v>235771.83000000002</v>
      </c>
      <c r="G76" s="20">
        <f t="shared" si="12"/>
        <v>117885.91500000001</v>
      </c>
      <c r="H76" s="21" t="s">
        <v>23</v>
      </c>
      <c r="I76" s="22">
        <f t="shared" si="13"/>
        <v>0.25448332822458047</v>
      </c>
    </row>
    <row r="77" spans="1:9" ht="15" thickBot="1" x14ac:dyDescent="0.35">
      <c r="A77" s="31">
        <v>0.7</v>
      </c>
      <c r="B77" s="32">
        <v>2</v>
      </c>
      <c r="C77" s="32">
        <v>1491</v>
      </c>
      <c r="D77" s="33">
        <v>37.65</v>
      </c>
      <c r="E77" s="32">
        <v>4</v>
      </c>
      <c r="F77" s="33">
        <f t="shared" si="11"/>
        <v>314362.44</v>
      </c>
      <c r="G77" s="34">
        <f t="shared" si="12"/>
        <v>157181.22</v>
      </c>
      <c r="H77" s="35" t="s">
        <v>23</v>
      </c>
      <c r="I77" s="38">
        <f t="shared" si="13"/>
        <v>0.1908624961684354</v>
      </c>
    </row>
    <row r="79" spans="1:9" ht="15" thickBot="1" x14ac:dyDescent="0.35"/>
    <row r="80" spans="1:9" ht="43.8" thickBot="1" x14ac:dyDescent="0.35">
      <c r="A80" s="13" t="s">
        <v>13</v>
      </c>
      <c r="B80" s="14" t="s">
        <v>14</v>
      </c>
      <c r="C80" s="14" t="s">
        <v>24</v>
      </c>
      <c r="D80" s="14" t="s">
        <v>16</v>
      </c>
      <c r="E80" s="14" t="s">
        <v>17</v>
      </c>
      <c r="F80" s="14" t="s">
        <v>25</v>
      </c>
      <c r="G80" s="15" t="s">
        <v>26</v>
      </c>
      <c r="H80" s="16" t="s">
        <v>20</v>
      </c>
      <c r="I80" s="17" t="s">
        <v>21</v>
      </c>
    </row>
    <row r="81" spans="1:11" ht="15" thickTop="1" x14ac:dyDescent="0.3">
      <c r="A81" s="18">
        <v>0.8</v>
      </c>
      <c r="B81" s="1">
        <v>1</v>
      </c>
      <c r="C81" s="1">
        <v>1491</v>
      </c>
      <c r="D81" s="19">
        <v>37.65</v>
      </c>
      <c r="E81" s="1">
        <v>1</v>
      </c>
      <c r="F81" s="19">
        <f t="shared" ref="F81:F88" si="14">B81*C81*D81*A81*E81</f>
        <v>44908.920000000006</v>
      </c>
      <c r="G81" s="23">
        <f t="shared" ref="G81:G88" si="15">0.5*F81</f>
        <v>22454.460000000003</v>
      </c>
      <c r="H81" s="21"/>
      <c r="I81" s="22">
        <v>1</v>
      </c>
    </row>
    <row r="82" spans="1:11" x14ac:dyDescent="0.3">
      <c r="A82" s="18">
        <v>0.8</v>
      </c>
      <c r="B82" s="1">
        <v>1</v>
      </c>
      <c r="C82" s="1">
        <v>1491</v>
      </c>
      <c r="D82" s="19">
        <v>37.65</v>
      </c>
      <c r="E82" s="1">
        <v>2</v>
      </c>
      <c r="F82" s="19">
        <f t="shared" si="14"/>
        <v>89817.840000000011</v>
      </c>
      <c r="G82" s="20">
        <f t="shared" si="15"/>
        <v>44908.920000000006</v>
      </c>
      <c r="H82" s="21" t="s">
        <v>23</v>
      </c>
      <c r="I82" s="22">
        <f t="shared" ref="I82:I88" si="16">30000/G82</f>
        <v>0.66801873658952382</v>
      </c>
    </row>
    <row r="83" spans="1:11" x14ac:dyDescent="0.3">
      <c r="A83" s="18">
        <v>0.8</v>
      </c>
      <c r="B83" s="1">
        <v>1</v>
      </c>
      <c r="C83" s="1">
        <v>1491</v>
      </c>
      <c r="D83" s="19">
        <v>37.65</v>
      </c>
      <c r="E83" s="1">
        <v>3</v>
      </c>
      <c r="F83" s="19">
        <f t="shared" si="14"/>
        <v>134726.76</v>
      </c>
      <c r="G83" s="20">
        <f t="shared" si="15"/>
        <v>67363.38</v>
      </c>
      <c r="H83" s="21" t="s">
        <v>23</v>
      </c>
      <c r="I83" s="22">
        <f t="shared" si="16"/>
        <v>0.4453458243930159</v>
      </c>
    </row>
    <row r="84" spans="1:11" ht="15" thickBot="1" x14ac:dyDescent="0.35">
      <c r="A84" s="24">
        <v>0.8</v>
      </c>
      <c r="B84" s="25">
        <v>1</v>
      </c>
      <c r="C84" s="25">
        <v>1491</v>
      </c>
      <c r="D84" s="26">
        <v>37.65</v>
      </c>
      <c r="E84" s="25">
        <v>4</v>
      </c>
      <c r="F84" s="26">
        <f t="shared" si="14"/>
        <v>179635.68000000002</v>
      </c>
      <c r="G84" s="37">
        <f t="shared" si="15"/>
        <v>89817.840000000011</v>
      </c>
      <c r="H84" s="28" t="s">
        <v>23</v>
      </c>
      <c r="I84" s="29">
        <f t="shared" si="16"/>
        <v>0.33400936829476191</v>
      </c>
    </row>
    <row r="85" spans="1:11" ht="15" thickTop="1" x14ac:dyDescent="0.3">
      <c r="A85" s="18">
        <v>0.8</v>
      </c>
      <c r="B85" s="1">
        <v>2</v>
      </c>
      <c r="C85" s="1">
        <v>1491</v>
      </c>
      <c r="D85" s="19">
        <v>37.65</v>
      </c>
      <c r="E85" s="1">
        <v>1</v>
      </c>
      <c r="F85" s="19">
        <f t="shared" si="14"/>
        <v>89817.840000000011</v>
      </c>
      <c r="G85" s="20">
        <f t="shared" si="15"/>
        <v>44908.920000000006</v>
      </c>
      <c r="H85" s="21" t="s">
        <v>23</v>
      </c>
      <c r="I85" s="22">
        <f t="shared" si="16"/>
        <v>0.66801873658952382</v>
      </c>
    </row>
    <row r="86" spans="1:11" x14ac:dyDescent="0.3">
      <c r="A86" s="18">
        <v>0.8</v>
      </c>
      <c r="B86" s="1">
        <v>2</v>
      </c>
      <c r="C86" s="1">
        <v>1491</v>
      </c>
      <c r="D86" s="19">
        <v>37.65</v>
      </c>
      <c r="E86" s="1">
        <v>2</v>
      </c>
      <c r="F86" s="19">
        <f t="shared" si="14"/>
        <v>179635.68000000002</v>
      </c>
      <c r="G86" s="20">
        <f t="shared" si="15"/>
        <v>89817.840000000011</v>
      </c>
      <c r="H86" s="21" t="s">
        <v>23</v>
      </c>
      <c r="I86" s="22">
        <f t="shared" si="16"/>
        <v>0.33400936829476191</v>
      </c>
    </row>
    <row r="87" spans="1:11" x14ac:dyDescent="0.3">
      <c r="A87" s="18">
        <v>0.8</v>
      </c>
      <c r="B87" s="1">
        <v>2</v>
      </c>
      <c r="C87" s="1">
        <v>1491</v>
      </c>
      <c r="D87" s="19">
        <v>37.65</v>
      </c>
      <c r="E87" s="1">
        <v>3</v>
      </c>
      <c r="F87" s="19">
        <f t="shared" si="14"/>
        <v>269453.52</v>
      </c>
      <c r="G87" s="20">
        <f t="shared" si="15"/>
        <v>134726.76</v>
      </c>
      <c r="H87" s="21" t="s">
        <v>23</v>
      </c>
      <c r="I87" s="22">
        <f t="shared" si="16"/>
        <v>0.22267291219650795</v>
      </c>
    </row>
    <row r="88" spans="1:11" ht="15" thickBot="1" x14ac:dyDescent="0.35">
      <c r="A88" s="31">
        <v>0.8</v>
      </c>
      <c r="B88" s="32">
        <v>2</v>
      </c>
      <c r="C88" s="32">
        <v>1491</v>
      </c>
      <c r="D88" s="33">
        <v>37.65</v>
      </c>
      <c r="E88" s="32">
        <v>4</v>
      </c>
      <c r="F88" s="33">
        <f t="shared" si="14"/>
        <v>359271.36000000004</v>
      </c>
      <c r="G88" s="34">
        <f t="shared" si="15"/>
        <v>179635.68000000002</v>
      </c>
      <c r="H88" s="35" t="s">
        <v>23</v>
      </c>
      <c r="I88" s="38">
        <f t="shared" si="16"/>
        <v>0.16700468414738096</v>
      </c>
      <c r="K88"/>
    </row>
    <row r="90" spans="1:11" ht="15" thickBot="1" x14ac:dyDescent="0.35"/>
    <row r="91" spans="1:11" ht="43.8" thickBot="1" x14ac:dyDescent="0.35">
      <c r="A91" s="13" t="s">
        <v>13</v>
      </c>
      <c r="B91" s="14" t="s">
        <v>14</v>
      </c>
      <c r="C91" s="14" t="s">
        <v>24</v>
      </c>
      <c r="D91" s="14" t="s">
        <v>16</v>
      </c>
      <c r="E91" s="14" t="s">
        <v>17</v>
      </c>
      <c r="F91" s="14" t="s">
        <v>25</v>
      </c>
      <c r="G91" s="15" t="s">
        <v>26</v>
      </c>
      <c r="H91" s="16" t="s">
        <v>20</v>
      </c>
      <c r="I91" s="17" t="s">
        <v>21</v>
      </c>
    </row>
    <row r="92" spans="1:11" ht="15" thickTop="1" x14ac:dyDescent="0.3">
      <c r="A92" s="18">
        <v>0.9</v>
      </c>
      <c r="B92" s="1">
        <v>1</v>
      </c>
      <c r="C92" s="1">
        <v>1491</v>
      </c>
      <c r="D92" s="19">
        <v>37.65</v>
      </c>
      <c r="E92" s="1">
        <v>1</v>
      </c>
      <c r="F92" s="19">
        <f t="shared" ref="F92:F99" si="17">B92*C92*D92*A92*E92</f>
        <v>50522.535000000003</v>
      </c>
      <c r="G92" s="23">
        <f t="shared" ref="G92:G99" si="18">0.5*F92</f>
        <v>25261.267500000002</v>
      </c>
      <c r="H92" s="21"/>
      <c r="I92" s="22">
        <v>1</v>
      </c>
    </row>
    <row r="93" spans="1:11" x14ac:dyDescent="0.3">
      <c r="A93" s="18">
        <v>0.9</v>
      </c>
      <c r="B93" s="1">
        <v>1</v>
      </c>
      <c r="C93" s="1">
        <v>1491</v>
      </c>
      <c r="D93" s="19">
        <v>37.65</v>
      </c>
      <c r="E93" s="1">
        <v>2</v>
      </c>
      <c r="F93" s="19">
        <f t="shared" si="17"/>
        <v>101045.07</v>
      </c>
      <c r="G93" s="20">
        <f t="shared" si="18"/>
        <v>50522.535000000003</v>
      </c>
      <c r="H93" s="21" t="s">
        <v>23</v>
      </c>
      <c r="I93" s="22">
        <f t="shared" ref="I93:I99" si="19">30000/G93</f>
        <v>0.5937944325240212</v>
      </c>
    </row>
    <row r="94" spans="1:11" x14ac:dyDescent="0.3">
      <c r="A94" s="18">
        <v>0.9</v>
      </c>
      <c r="B94" s="1">
        <v>1</v>
      </c>
      <c r="C94" s="1">
        <v>1491</v>
      </c>
      <c r="D94" s="19">
        <v>37.65</v>
      </c>
      <c r="E94" s="1">
        <v>3</v>
      </c>
      <c r="F94" s="19">
        <f t="shared" si="17"/>
        <v>151567.60500000001</v>
      </c>
      <c r="G94" s="20">
        <f t="shared" si="18"/>
        <v>75783.802500000005</v>
      </c>
      <c r="H94" s="21" t="s">
        <v>23</v>
      </c>
      <c r="I94" s="22">
        <f t="shared" si="19"/>
        <v>0.3958629550160141</v>
      </c>
    </row>
    <row r="95" spans="1:11" ht="15" thickBot="1" x14ac:dyDescent="0.35">
      <c r="A95" s="24">
        <v>0.9</v>
      </c>
      <c r="B95" s="25">
        <v>1</v>
      </c>
      <c r="C95" s="25">
        <v>1491</v>
      </c>
      <c r="D95" s="26">
        <v>37.65</v>
      </c>
      <c r="E95" s="25">
        <v>4</v>
      </c>
      <c r="F95" s="26">
        <f t="shared" si="17"/>
        <v>202090.14</v>
      </c>
      <c r="G95" s="37">
        <f t="shared" si="18"/>
        <v>101045.07</v>
      </c>
      <c r="H95" s="28" t="s">
        <v>23</v>
      </c>
      <c r="I95" s="29">
        <f t="shared" si="19"/>
        <v>0.2968972162620106</v>
      </c>
    </row>
    <row r="96" spans="1:11" ht="15" thickTop="1" x14ac:dyDescent="0.3">
      <c r="A96" s="18">
        <v>0.9</v>
      </c>
      <c r="B96" s="1">
        <v>2</v>
      </c>
      <c r="C96" s="1">
        <v>1491</v>
      </c>
      <c r="D96" s="19">
        <v>37.65</v>
      </c>
      <c r="E96" s="1">
        <v>1</v>
      </c>
      <c r="F96" s="19">
        <f t="shared" si="17"/>
        <v>101045.07</v>
      </c>
      <c r="G96" s="20">
        <f t="shared" si="18"/>
        <v>50522.535000000003</v>
      </c>
      <c r="H96" s="21" t="s">
        <v>23</v>
      </c>
      <c r="I96" s="22">
        <f t="shared" si="19"/>
        <v>0.5937944325240212</v>
      </c>
    </row>
    <row r="97" spans="1:11" x14ac:dyDescent="0.3">
      <c r="A97" s="18">
        <v>0.9</v>
      </c>
      <c r="B97" s="1">
        <v>2</v>
      </c>
      <c r="C97" s="1">
        <v>1491</v>
      </c>
      <c r="D97" s="19">
        <v>37.65</v>
      </c>
      <c r="E97" s="1">
        <v>2</v>
      </c>
      <c r="F97" s="19">
        <f t="shared" si="17"/>
        <v>202090.14</v>
      </c>
      <c r="G97" s="20">
        <f t="shared" si="18"/>
        <v>101045.07</v>
      </c>
      <c r="H97" s="21" t="s">
        <v>23</v>
      </c>
      <c r="I97" s="22">
        <f t="shared" si="19"/>
        <v>0.2968972162620106</v>
      </c>
    </row>
    <row r="98" spans="1:11" x14ac:dyDescent="0.3">
      <c r="A98" s="18">
        <v>0.9</v>
      </c>
      <c r="B98" s="1">
        <v>2</v>
      </c>
      <c r="C98" s="1">
        <v>1491</v>
      </c>
      <c r="D98" s="19">
        <v>37.65</v>
      </c>
      <c r="E98" s="1">
        <v>3</v>
      </c>
      <c r="F98" s="19">
        <f t="shared" si="17"/>
        <v>303135.21000000002</v>
      </c>
      <c r="G98" s="20">
        <f t="shared" si="18"/>
        <v>151567.60500000001</v>
      </c>
      <c r="H98" s="21" t="s">
        <v>23</v>
      </c>
      <c r="I98" s="22">
        <f t="shared" si="19"/>
        <v>0.19793147750800705</v>
      </c>
    </row>
    <row r="99" spans="1:11" ht="15" thickBot="1" x14ac:dyDescent="0.35">
      <c r="A99" s="31">
        <v>0.9</v>
      </c>
      <c r="B99" s="32">
        <v>2</v>
      </c>
      <c r="C99" s="32">
        <v>1491</v>
      </c>
      <c r="D99" s="33">
        <v>37.65</v>
      </c>
      <c r="E99" s="32">
        <v>4</v>
      </c>
      <c r="F99" s="33">
        <f t="shared" si="17"/>
        <v>404180.28</v>
      </c>
      <c r="G99" s="34">
        <f t="shared" si="18"/>
        <v>202090.14</v>
      </c>
      <c r="H99" s="35" t="s">
        <v>23</v>
      </c>
      <c r="I99" s="38">
        <f t="shared" si="19"/>
        <v>0.1484486081310053</v>
      </c>
      <c r="K99"/>
    </row>
    <row r="101" spans="1:11" ht="15" thickBot="1" x14ac:dyDescent="0.35"/>
    <row r="102" spans="1:11" ht="43.8" thickBot="1" x14ac:dyDescent="0.35">
      <c r="A102" s="13" t="s">
        <v>13</v>
      </c>
      <c r="B102" s="14" t="s">
        <v>14</v>
      </c>
      <c r="C102" s="14" t="s">
        <v>24</v>
      </c>
      <c r="D102" s="14" t="s">
        <v>16</v>
      </c>
      <c r="E102" s="14" t="s">
        <v>17</v>
      </c>
      <c r="F102" s="14" t="s">
        <v>25</v>
      </c>
      <c r="G102" s="15" t="s">
        <v>26</v>
      </c>
      <c r="H102" s="16" t="s">
        <v>20</v>
      </c>
      <c r="I102" s="17" t="s">
        <v>21</v>
      </c>
    </row>
    <row r="103" spans="1:11" ht="15" thickTop="1" x14ac:dyDescent="0.3">
      <c r="A103" s="18">
        <v>1</v>
      </c>
      <c r="B103" s="1">
        <v>1</v>
      </c>
      <c r="C103" s="1">
        <v>1491</v>
      </c>
      <c r="D103" s="19">
        <v>37.65</v>
      </c>
      <c r="E103" s="1">
        <v>1</v>
      </c>
      <c r="F103" s="19">
        <f t="shared" ref="F103:F110" si="20">B103*C103*D103*A103*E103</f>
        <v>56136.15</v>
      </c>
      <c r="G103" s="23">
        <f t="shared" ref="G103:G110" si="21">0.5*F103</f>
        <v>28068.075000000001</v>
      </c>
      <c r="H103" s="21"/>
      <c r="I103" s="22">
        <v>1</v>
      </c>
    </row>
    <row r="104" spans="1:11" x14ac:dyDescent="0.3">
      <c r="A104" s="18">
        <v>1</v>
      </c>
      <c r="B104" s="1">
        <v>1</v>
      </c>
      <c r="C104" s="1">
        <v>1491</v>
      </c>
      <c r="D104" s="19">
        <v>37.65</v>
      </c>
      <c r="E104" s="1">
        <v>2</v>
      </c>
      <c r="F104" s="19">
        <f t="shared" si="20"/>
        <v>112272.3</v>
      </c>
      <c r="G104" s="20">
        <f t="shared" si="21"/>
        <v>56136.15</v>
      </c>
      <c r="H104" s="21" t="s">
        <v>23</v>
      </c>
      <c r="I104" s="22">
        <f t="shared" ref="I104:I110" si="22">30000/G104</f>
        <v>0.53441498927161912</v>
      </c>
    </row>
    <row r="105" spans="1:11" x14ac:dyDescent="0.3">
      <c r="A105" s="18">
        <v>1</v>
      </c>
      <c r="B105" s="1">
        <v>1</v>
      </c>
      <c r="C105" s="1">
        <v>1491</v>
      </c>
      <c r="D105" s="19">
        <v>37.65</v>
      </c>
      <c r="E105" s="1">
        <v>3</v>
      </c>
      <c r="F105" s="19">
        <f t="shared" si="20"/>
        <v>168408.45</v>
      </c>
      <c r="G105" s="20">
        <f t="shared" si="21"/>
        <v>84204.225000000006</v>
      </c>
      <c r="H105" s="21" t="s">
        <v>23</v>
      </c>
      <c r="I105" s="22">
        <f t="shared" si="22"/>
        <v>0.35627665951441267</v>
      </c>
    </row>
    <row r="106" spans="1:11" ht="15" thickBot="1" x14ac:dyDescent="0.35">
      <c r="A106" s="24">
        <v>1</v>
      </c>
      <c r="B106" s="25">
        <v>1</v>
      </c>
      <c r="C106" s="25">
        <v>1491</v>
      </c>
      <c r="D106" s="26">
        <v>37.65</v>
      </c>
      <c r="E106" s="25">
        <v>4</v>
      </c>
      <c r="F106" s="26">
        <f t="shared" si="20"/>
        <v>224544.6</v>
      </c>
      <c r="G106" s="37">
        <f t="shared" si="21"/>
        <v>112272.3</v>
      </c>
      <c r="H106" s="28" t="s">
        <v>23</v>
      </c>
      <c r="I106" s="29">
        <f t="shared" si="22"/>
        <v>0.26720749463580956</v>
      </c>
    </row>
    <row r="107" spans="1:11" ht="15" thickTop="1" x14ac:dyDescent="0.3">
      <c r="A107" s="18">
        <v>1</v>
      </c>
      <c r="B107" s="1">
        <v>2</v>
      </c>
      <c r="C107" s="1">
        <v>1491</v>
      </c>
      <c r="D107" s="19">
        <v>37.65</v>
      </c>
      <c r="E107" s="1">
        <v>1</v>
      </c>
      <c r="F107" s="19">
        <f t="shared" si="20"/>
        <v>112272.3</v>
      </c>
      <c r="G107" s="20">
        <f t="shared" si="21"/>
        <v>56136.15</v>
      </c>
      <c r="H107" s="21" t="s">
        <v>23</v>
      </c>
      <c r="I107" s="22">
        <f t="shared" si="22"/>
        <v>0.53441498927161912</v>
      </c>
    </row>
    <row r="108" spans="1:11" x14ac:dyDescent="0.3">
      <c r="A108" s="18">
        <v>1</v>
      </c>
      <c r="B108" s="1">
        <v>2</v>
      </c>
      <c r="C108" s="1">
        <v>1491</v>
      </c>
      <c r="D108" s="19">
        <v>37.65</v>
      </c>
      <c r="E108" s="1">
        <v>2</v>
      </c>
      <c r="F108" s="19">
        <f t="shared" si="20"/>
        <v>224544.6</v>
      </c>
      <c r="G108" s="20">
        <f t="shared" si="21"/>
        <v>112272.3</v>
      </c>
      <c r="H108" s="21" t="s">
        <v>23</v>
      </c>
      <c r="I108" s="22">
        <f t="shared" si="22"/>
        <v>0.26720749463580956</v>
      </c>
    </row>
    <row r="109" spans="1:11" x14ac:dyDescent="0.3">
      <c r="A109" s="18">
        <v>1</v>
      </c>
      <c r="B109" s="1">
        <v>2</v>
      </c>
      <c r="C109" s="1">
        <v>1491</v>
      </c>
      <c r="D109" s="19">
        <v>37.65</v>
      </c>
      <c r="E109" s="1">
        <v>3</v>
      </c>
      <c r="F109" s="19">
        <f t="shared" si="20"/>
        <v>336816.9</v>
      </c>
      <c r="G109" s="20">
        <f t="shared" si="21"/>
        <v>168408.45</v>
      </c>
      <c r="H109" s="21" t="s">
        <v>23</v>
      </c>
      <c r="I109" s="39">
        <f t="shared" si="22"/>
        <v>0.17813832975720634</v>
      </c>
      <c r="K109"/>
    </row>
    <row r="110" spans="1:11" ht="15" thickBot="1" x14ac:dyDescent="0.35">
      <c r="A110" s="31">
        <v>1</v>
      </c>
      <c r="B110" s="32">
        <v>2</v>
      </c>
      <c r="C110" s="32">
        <v>1491</v>
      </c>
      <c r="D110" s="33">
        <v>37.65</v>
      </c>
      <c r="E110" s="32">
        <v>4</v>
      </c>
      <c r="F110" s="33">
        <f t="shared" si="20"/>
        <v>449089.2</v>
      </c>
      <c r="G110" s="34">
        <f t="shared" si="21"/>
        <v>224544.6</v>
      </c>
      <c r="H110" s="35" t="s">
        <v>23</v>
      </c>
      <c r="I110" s="38">
        <f t="shared" si="22"/>
        <v>0.13360374731790478</v>
      </c>
      <c r="K110"/>
    </row>
    <row r="113" spans="2:2" x14ac:dyDescent="0.3">
      <c r="B113" s="41" t="s">
        <v>27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modalités 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DEMEUSE Jean-Brieuc</dc:creator>
  <cp:lastModifiedBy>DEMEUSE Jean-Brieuc</cp:lastModifiedBy>
  <dcterms:created xsi:type="dcterms:W3CDTF">2025-01-16T14:04:32Z</dcterms:created>
  <dcterms:modified xsi:type="dcterms:W3CDTF">2025-01-16T14:08:06Z</dcterms:modified>
</cp:coreProperties>
</file>